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9195" windowHeight="5775" activeTab="1"/>
  </bookViews>
  <sheets>
    <sheet name="статистика" sheetId="1" r:id="rId1"/>
    <sheet name="информация" sheetId="2" r:id="rId2"/>
    <sheet name="контроль" sheetId="3" r:id="rId3"/>
  </sheets>
  <definedNames/>
  <calcPr fullCalcOnLoad="1"/>
</workbook>
</file>

<file path=xl/sharedStrings.xml><?xml version="1.0" encoding="utf-8"?>
<sst xmlns="http://schemas.openxmlformats.org/spreadsheetml/2006/main" count="81" uniqueCount="70">
  <si>
    <t>Количество поступивших на специальности</t>
  </si>
  <si>
    <t>Технические</t>
  </si>
  <si>
    <t>Гуманитарные</t>
  </si>
  <si>
    <t>ЯрГУ им. Демидова</t>
  </si>
  <si>
    <t>ЯГТУ /технический университет/</t>
  </si>
  <si>
    <t>ЯГПУ им. Ушинского</t>
  </si>
  <si>
    <t>ЯГСА /Сельхозакадемия/</t>
  </si>
  <si>
    <t>ЯГМА /медицинская академия/</t>
  </si>
  <si>
    <t>СГИ г. Тутаев</t>
  </si>
  <si>
    <t>Другие высшие учебные заведения</t>
  </si>
  <si>
    <t>Рыбинский педколледж</t>
  </si>
  <si>
    <t>Ярославский педколледж</t>
  </si>
  <si>
    <t>Ростовский педколледж</t>
  </si>
  <si>
    <t>Ярославский медколледж</t>
  </si>
  <si>
    <t>Ярославское училище культуры</t>
  </si>
  <si>
    <t>Ярославский строительный техникум</t>
  </si>
  <si>
    <t>Другие средние учебные заведения</t>
  </si>
  <si>
    <t>Ярославский автомеханический техникум</t>
  </si>
  <si>
    <t>Количество</t>
  </si>
  <si>
    <t>Процент</t>
  </si>
  <si>
    <t>Продолжают обучение всего</t>
  </si>
  <si>
    <t>На курсах</t>
  </si>
  <si>
    <t>Призваны в армию</t>
  </si>
  <si>
    <t>Работают</t>
  </si>
  <si>
    <t>Не работают и не учатся</t>
  </si>
  <si>
    <t>Всего окончили 11 класс (по данным ОШ)</t>
  </si>
  <si>
    <t>в том числе: в ВСШ</t>
  </si>
  <si>
    <t>Контрольная строка</t>
  </si>
  <si>
    <t>Всего</t>
  </si>
  <si>
    <t xml:space="preserve">ТРУДОУСТРОЙСТВО </t>
  </si>
  <si>
    <t>ТРУДОУСТРОЙСТВО</t>
  </si>
  <si>
    <t>Продолжают обучение всего:</t>
  </si>
  <si>
    <t>Число обучающихся в 9 классах на конец учебного года</t>
  </si>
  <si>
    <t>В 10 классе</t>
  </si>
  <si>
    <t>В учреждениях СПО</t>
  </si>
  <si>
    <t>Наименование проверяемой ячейки</t>
  </si>
  <si>
    <t>Область проверки</t>
  </si>
  <si>
    <t>Контроль</t>
  </si>
  <si>
    <t>информация "В ВУЗах"</t>
  </si>
  <si>
    <t>сравниваем со статистикой "Всего в ВУЗах"</t>
  </si>
  <si>
    <t>в том числе со справкой</t>
  </si>
  <si>
    <t>Работают, но не учатся</t>
  </si>
  <si>
    <t>В ВУЗах</t>
  </si>
  <si>
    <t>ВСЕГО в высших учебных заведениях</t>
  </si>
  <si>
    <t>Всего в учреждениях СПО</t>
  </si>
  <si>
    <t>РГАТА г. Тутаев /колледж/</t>
  </si>
  <si>
    <t>Угличский педколледж</t>
  </si>
  <si>
    <t>11 класс</t>
  </si>
  <si>
    <t>9 класс</t>
  </si>
  <si>
    <t>РГАТА им. Соловьева</t>
  </si>
  <si>
    <t>МУБИНТ</t>
  </si>
  <si>
    <t>Класс</t>
  </si>
  <si>
    <t>информация "В учреждениях СПО"</t>
  </si>
  <si>
    <t>сравниваем со статистикой "Всего в учреждениях СПО"</t>
  </si>
  <si>
    <t>для 9 и 11 классов</t>
  </si>
  <si>
    <t>9 и 11 класс</t>
  </si>
  <si>
    <t>Из числа тех, кто получил аттестат</t>
  </si>
  <si>
    <t>Из них:</t>
  </si>
  <si>
    <t>оставлены на повторное обучение</t>
  </si>
  <si>
    <t>Из числа оставленных на повторное обучение:</t>
  </si>
  <si>
    <t>продолжают обучение в 9 классах</t>
  </si>
  <si>
    <t>Ячейка содержит формулу</t>
  </si>
  <si>
    <t>выбыли в учреждения СПО</t>
  </si>
  <si>
    <t>окончили 9 класс (получили аттестат)</t>
  </si>
  <si>
    <t>ячейки (В4-(В6+В7))</t>
  </si>
  <si>
    <t>ячейки (В6-(сумма В11;В16;В17;В18))</t>
  </si>
  <si>
    <t>ячейки (В11-(сумма В12;В14;В15))</t>
  </si>
  <si>
    <t>ячейки (В20-(сумма В22;В26;В27;В28))</t>
  </si>
  <si>
    <t>ячейки (В22-(сумма В23;В24;В25))</t>
  </si>
  <si>
    <t>МОУ СШ №7 имени адмирала Ф.Ф.Ушакова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</si>
</sst>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%"/>
  </numFmts>
  <fonts count="45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1" fillId="33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169" fontId="2" fillId="6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 wrapText="1"/>
    </xf>
    <xf numFmtId="1" fontId="44" fillId="33" borderId="10" xfId="0" applyNumberFormat="1" applyFont="1" applyFill="1" applyBorder="1" applyAlignment="1">
      <alignment/>
    </xf>
    <xf numFmtId="169" fontId="44" fillId="6" borderId="10" xfId="0" applyNumberFormat="1" applyFont="1" applyFill="1" applyBorder="1" applyAlignment="1">
      <alignment/>
    </xf>
    <xf numFmtId="169" fontId="44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1" fontId="44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textRotation="90"/>
    </xf>
    <xf numFmtId="0" fontId="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" fontId="44" fillId="0" borderId="10" xfId="0" applyNumberFormat="1" applyFont="1" applyFill="1" applyBorder="1" applyAlignment="1">
      <alignment/>
    </xf>
    <xf numFmtId="169" fontId="44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" fontId="44" fillId="33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12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2.625" style="5" customWidth="1"/>
    <col min="2" max="4" width="4.25390625" style="1" customWidth="1"/>
    <col min="5" max="16384" width="9.125" style="1" customWidth="1"/>
  </cols>
  <sheetData>
    <row r="1" ht="18.75" customHeight="1">
      <c r="A1" s="19" t="s">
        <v>29</v>
      </c>
    </row>
    <row r="2" spans="1:6" s="7" customFormat="1" ht="21" customHeight="1">
      <c r="A2" s="2" t="s">
        <v>69</v>
      </c>
      <c r="B2" s="48">
        <v>2017</v>
      </c>
      <c r="C2" s="48"/>
      <c r="D2" s="48"/>
      <c r="F2" s="43" t="s">
        <v>54</v>
      </c>
    </row>
    <row r="3" spans="1:4" s="3" customFormat="1" ht="57.75">
      <c r="A3" s="8" t="s">
        <v>0</v>
      </c>
      <c r="B3" s="9" t="s">
        <v>1</v>
      </c>
      <c r="C3" s="9" t="s">
        <v>2</v>
      </c>
      <c r="D3" s="17" t="s">
        <v>28</v>
      </c>
    </row>
    <row r="4" spans="1:4" ht="21.75">
      <c r="A4" s="34" t="s">
        <v>43</v>
      </c>
      <c r="B4" s="23">
        <f>SUM(B5:B13)</f>
        <v>2</v>
      </c>
      <c r="C4" s="23">
        <f>SUM(C5:C13)</f>
        <v>5</v>
      </c>
      <c r="D4" s="23">
        <f>SUM(B4:C4)</f>
        <v>7</v>
      </c>
    </row>
    <row r="5" spans="1:4" ht="11.25">
      <c r="A5" s="10" t="s">
        <v>3</v>
      </c>
      <c r="B5" s="20"/>
      <c r="C5" s="20">
        <v>2</v>
      </c>
      <c r="D5" s="22"/>
    </row>
    <row r="6" spans="1:4" ht="22.5">
      <c r="A6" s="10" t="s">
        <v>4</v>
      </c>
      <c r="B6" s="20">
        <v>1</v>
      </c>
      <c r="C6" s="20"/>
      <c r="D6" s="22"/>
    </row>
    <row r="7" spans="1:4" ht="11.25">
      <c r="A7" s="10" t="s">
        <v>49</v>
      </c>
      <c r="B7" s="20"/>
      <c r="C7" s="20">
        <v>1</v>
      </c>
      <c r="D7" s="22"/>
    </row>
    <row r="8" spans="1:4" ht="11.25">
      <c r="A8" s="10" t="s">
        <v>5</v>
      </c>
      <c r="B8" s="20">
        <v>1</v>
      </c>
      <c r="C8" s="20"/>
      <c r="D8" s="22"/>
    </row>
    <row r="9" spans="1:4" ht="11.25">
      <c r="A9" s="10" t="s">
        <v>6</v>
      </c>
      <c r="B9" s="21"/>
      <c r="C9" s="21"/>
      <c r="D9" s="22"/>
    </row>
    <row r="10" spans="1:4" ht="11.25">
      <c r="A10" s="10" t="s">
        <v>7</v>
      </c>
      <c r="B10" s="20"/>
      <c r="C10" s="20"/>
      <c r="D10" s="22"/>
    </row>
    <row r="11" spans="1:4" ht="11.25">
      <c r="A11" s="10" t="s">
        <v>50</v>
      </c>
      <c r="B11" s="20"/>
      <c r="C11" s="21"/>
      <c r="D11" s="22"/>
    </row>
    <row r="12" spans="1:4" ht="11.25">
      <c r="A12" s="10" t="s">
        <v>8</v>
      </c>
      <c r="B12" s="20"/>
      <c r="C12" s="20"/>
      <c r="D12" s="22"/>
    </row>
    <row r="13" spans="1:4" ht="22.5">
      <c r="A13" s="10" t="s">
        <v>9</v>
      </c>
      <c r="B13" s="20"/>
      <c r="C13" s="21">
        <v>2</v>
      </c>
      <c r="D13" s="22"/>
    </row>
    <row r="14" spans="1:4" s="6" customFormat="1" ht="20.25" customHeight="1">
      <c r="A14" s="34" t="s">
        <v>44</v>
      </c>
      <c r="B14" s="23">
        <f>SUM(B15:B24)</f>
        <v>30</v>
      </c>
      <c r="C14" s="23">
        <f>SUM(C15:C24)</f>
        <v>2</v>
      </c>
      <c r="D14" s="23">
        <f>SUM(B14:C14)</f>
        <v>32</v>
      </c>
    </row>
    <row r="15" spans="1:3" ht="11.25">
      <c r="A15" s="8" t="s">
        <v>45</v>
      </c>
      <c r="B15" s="21">
        <v>2</v>
      </c>
      <c r="C15" s="21"/>
    </row>
    <row r="16" spans="1:3" ht="11.25">
      <c r="A16" s="8" t="s">
        <v>10</v>
      </c>
      <c r="B16" s="21"/>
      <c r="C16" s="21"/>
    </row>
    <row r="17" spans="1:3" ht="11.25">
      <c r="A17" s="8" t="s">
        <v>11</v>
      </c>
      <c r="B17" s="21">
        <v>1</v>
      </c>
      <c r="C17" s="21"/>
    </row>
    <row r="18" spans="1:3" ht="11.25">
      <c r="A18" s="8" t="s">
        <v>46</v>
      </c>
      <c r="B18" s="21"/>
      <c r="C18" s="21"/>
    </row>
    <row r="19" spans="1:3" ht="11.25">
      <c r="A19" s="8" t="s">
        <v>12</v>
      </c>
      <c r="B19" s="21"/>
      <c r="C19" s="21"/>
    </row>
    <row r="20" spans="1:3" ht="11.25">
      <c r="A20" s="8" t="s">
        <v>13</v>
      </c>
      <c r="B20" s="21">
        <v>4</v>
      </c>
      <c r="C20" s="21"/>
    </row>
    <row r="21" spans="1:3" ht="15.75" customHeight="1">
      <c r="A21" s="8" t="s">
        <v>14</v>
      </c>
      <c r="B21" s="21"/>
      <c r="C21" s="21"/>
    </row>
    <row r="22" spans="1:3" ht="24" customHeight="1">
      <c r="A22" s="8" t="s">
        <v>17</v>
      </c>
      <c r="B22" s="21">
        <v>1</v>
      </c>
      <c r="C22" s="21"/>
    </row>
    <row r="23" spans="1:3" ht="22.5">
      <c r="A23" s="8" t="s">
        <v>15</v>
      </c>
      <c r="B23" s="21">
        <v>5</v>
      </c>
      <c r="C23" s="21"/>
    </row>
    <row r="24" spans="1:3" ht="22.5">
      <c r="A24" s="8" t="s">
        <v>16</v>
      </c>
      <c r="B24" s="21">
        <v>17</v>
      </c>
      <c r="C24" s="21">
        <v>2</v>
      </c>
    </row>
  </sheetData>
  <sheetProtection/>
  <protectedRanges>
    <protectedRange sqref="C12 A13:B13 A8:IV8 D13:IV13 A10:IV10" name="Диапазон2"/>
    <protectedRange sqref="B8:C8 B10:C10 C12" name="Диапазон1"/>
    <protectedRange sqref="B12" name="Диапазон2_1"/>
  </protectedRanges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4.625" style="5" customWidth="1"/>
    <col min="2" max="2" width="6.00390625" style="1" customWidth="1"/>
    <col min="3" max="3" width="7.25390625" style="1" customWidth="1"/>
    <col min="4" max="4" width="9.125" style="1" customWidth="1"/>
    <col min="5" max="5" width="14.25390625" style="1" customWidth="1"/>
    <col min="6" max="16384" width="9.125" style="1" customWidth="1"/>
  </cols>
  <sheetData>
    <row r="1" spans="1:3" ht="11.25">
      <c r="A1" s="49" t="s">
        <v>30</v>
      </c>
      <c r="B1" s="49"/>
      <c r="C1" s="49"/>
    </row>
    <row r="2" spans="1:3" s="7" customFormat="1" ht="21" customHeight="1">
      <c r="A2" s="2" t="s">
        <v>69</v>
      </c>
      <c r="B2" s="48">
        <v>2017</v>
      </c>
      <c r="C2" s="48"/>
    </row>
    <row r="3" spans="1:5" s="3" customFormat="1" ht="42" customHeight="1">
      <c r="A3" s="2"/>
      <c r="B3" s="35" t="s">
        <v>18</v>
      </c>
      <c r="C3" s="35" t="s">
        <v>19</v>
      </c>
      <c r="E3" s="47" t="s">
        <v>61</v>
      </c>
    </row>
    <row r="4" spans="1:3" s="3" customFormat="1" ht="31.5">
      <c r="A4" s="30" t="s">
        <v>32</v>
      </c>
      <c r="B4" s="27">
        <v>52</v>
      </c>
      <c r="C4" s="28">
        <f>(B4)/$B$4</f>
        <v>1</v>
      </c>
    </row>
    <row r="5" spans="1:3" s="3" customFormat="1" ht="11.25">
      <c r="A5" s="8" t="s">
        <v>57</v>
      </c>
      <c r="B5" s="44"/>
      <c r="C5" s="45"/>
    </row>
    <row r="6" spans="1:3" ht="22.5">
      <c r="A6" s="26" t="s">
        <v>63</v>
      </c>
      <c r="B6" s="20">
        <v>52</v>
      </c>
      <c r="C6" s="25">
        <f>(B6)/$B$4</f>
        <v>1</v>
      </c>
    </row>
    <row r="7" spans="1:3" ht="22.5">
      <c r="A7" s="26" t="s">
        <v>58</v>
      </c>
      <c r="B7" s="20">
        <v>0</v>
      </c>
      <c r="C7" s="25">
        <f>(B7)/$B$4</f>
        <v>0</v>
      </c>
    </row>
    <row r="8" spans="1:3" ht="22.5">
      <c r="A8" s="8" t="s">
        <v>59</v>
      </c>
      <c r="B8" s="21">
        <v>0</v>
      </c>
      <c r="C8" s="46"/>
    </row>
    <row r="9" spans="1:3" ht="22.5">
      <c r="A9" s="26" t="s">
        <v>60</v>
      </c>
      <c r="B9" s="21">
        <v>0</v>
      </c>
      <c r="C9" s="25" t="e">
        <f>(B9)/$B$7</f>
        <v>#DIV/0!</v>
      </c>
    </row>
    <row r="10" spans="1:3" ht="11.25">
      <c r="A10" s="26" t="s">
        <v>62</v>
      </c>
      <c r="B10" s="21"/>
      <c r="C10" s="25" t="e">
        <f>(B10)/$B$7</f>
        <v>#DIV/0!</v>
      </c>
    </row>
    <row r="11" spans="1:4" ht="9.75" customHeight="1">
      <c r="A11" s="31" t="s">
        <v>31</v>
      </c>
      <c r="B11" s="27">
        <v>52</v>
      </c>
      <c r="C11" s="29">
        <f aca="true" t="shared" si="0" ref="C11:C18">(B11)/$B$6</f>
        <v>1</v>
      </c>
      <c r="D11" s="50" t="s">
        <v>56</v>
      </c>
    </row>
    <row r="12" spans="1:4" ht="11.25">
      <c r="A12" s="12" t="s">
        <v>33</v>
      </c>
      <c r="B12" s="20">
        <v>27</v>
      </c>
      <c r="C12" s="18">
        <f>(B12)/$B$11</f>
        <v>0.5192307692307693</v>
      </c>
      <c r="D12" s="50"/>
    </row>
    <row r="13" spans="1:4" ht="11.25">
      <c r="A13" s="26" t="s">
        <v>26</v>
      </c>
      <c r="B13" s="21">
        <v>0</v>
      </c>
      <c r="C13" s="18">
        <f>(B13)/$B$12</f>
        <v>0</v>
      </c>
      <c r="D13" s="50"/>
    </row>
    <row r="14" spans="1:4" ht="11.25">
      <c r="A14" s="12" t="s">
        <v>34</v>
      </c>
      <c r="B14" s="20">
        <v>25</v>
      </c>
      <c r="C14" s="18">
        <f>(B14)/$B$11</f>
        <v>0.4807692307692308</v>
      </c>
      <c r="D14" s="50"/>
    </row>
    <row r="15" spans="1:4" ht="11.25">
      <c r="A15" s="12" t="s">
        <v>21</v>
      </c>
      <c r="B15" s="20"/>
      <c r="C15" s="18">
        <f>(B15)/$B$11</f>
        <v>0</v>
      </c>
      <c r="D15" s="50"/>
    </row>
    <row r="16" spans="1:4" ht="11.25">
      <c r="A16" s="12" t="s">
        <v>22</v>
      </c>
      <c r="B16" s="20"/>
      <c r="C16" s="18">
        <f t="shared" si="0"/>
        <v>0</v>
      </c>
      <c r="D16" s="50"/>
    </row>
    <row r="17" spans="1:4" s="6" customFormat="1" ht="11.25">
      <c r="A17" s="12" t="s">
        <v>41</v>
      </c>
      <c r="B17" s="20"/>
      <c r="C17" s="18">
        <f t="shared" si="0"/>
        <v>0</v>
      </c>
      <c r="D17" s="50"/>
    </row>
    <row r="18" spans="1:4" ht="11.25">
      <c r="A18" s="12" t="s">
        <v>24</v>
      </c>
      <c r="B18" s="20"/>
      <c r="C18" s="18">
        <f t="shared" si="0"/>
        <v>0</v>
      </c>
      <c r="D18" s="50"/>
    </row>
    <row r="19" spans="1:3" ht="11.25">
      <c r="A19" s="13" t="s">
        <v>27</v>
      </c>
      <c r="B19" s="14">
        <f>SUM(B7,B11,B16,B17,B18)-B4</f>
        <v>0</v>
      </c>
      <c r="C19" s="14"/>
    </row>
    <row r="20" spans="1:3" ht="21.75">
      <c r="A20" s="32" t="s">
        <v>25</v>
      </c>
      <c r="B20" s="33">
        <v>14</v>
      </c>
      <c r="C20" s="29">
        <f>(B20)/$B$20</f>
        <v>1</v>
      </c>
    </row>
    <row r="21" spans="1:3" ht="11.25">
      <c r="A21" s="26" t="s">
        <v>40</v>
      </c>
      <c r="B21" s="20">
        <v>0</v>
      </c>
      <c r="C21" s="18">
        <f>(B21)/$B$20</f>
        <v>0</v>
      </c>
    </row>
    <row r="22" spans="1:3" ht="17.25" customHeight="1">
      <c r="A22" s="31" t="s">
        <v>20</v>
      </c>
      <c r="B22" s="27">
        <f>SUM(B23:B25)</f>
        <v>14</v>
      </c>
      <c r="C22" s="29">
        <f aca="true" t="shared" si="1" ref="C22:C28">(B22)/$B$20</f>
        <v>1</v>
      </c>
    </row>
    <row r="23" spans="1:3" ht="11.25">
      <c r="A23" s="12" t="s">
        <v>42</v>
      </c>
      <c r="B23" s="20">
        <v>7</v>
      </c>
      <c r="C23" s="18">
        <f>(B23)/$B$22</f>
        <v>0.5</v>
      </c>
    </row>
    <row r="24" spans="1:3" ht="15.75" customHeight="1">
      <c r="A24" s="12" t="s">
        <v>34</v>
      </c>
      <c r="B24" s="20">
        <v>7</v>
      </c>
      <c r="C24" s="18">
        <f>(B24)/$B$22</f>
        <v>0.5</v>
      </c>
    </row>
    <row r="25" spans="1:3" ht="11.25">
      <c r="A25" s="12" t="s">
        <v>21</v>
      </c>
      <c r="B25" s="20"/>
      <c r="C25" s="18">
        <f>(B25)/$B$22</f>
        <v>0</v>
      </c>
    </row>
    <row r="26" spans="1:3" ht="11.25">
      <c r="A26" s="12" t="s">
        <v>22</v>
      </c>
      <c r="B26" s="20"/>
      <c r="C26" s="18">
        <f t="shared" si="1"/>
        <v>0</v>
      </c>
    </row>
    <row r="27" spans="1:3" ht="11.25">
      <c r="A27" s="12" t="s">
        <v>23</v>
      </c>
      <c r="B27" s="20"/>
      <c r="C27" s="18">
        <f t="shared" si="1"/>
        <v>0</v>
      </c>
    </row>
    <row r="28" spans="1:3" ht="11.25">
      <c r="A28" s="12" t="s">
        <v>24</v>
      </c>
      <c r="B28" s="20"/>
      <c r="C28" s="18">
        <f t="shared" si="1"/>
        <v>0</v>
      </c>
    </row>
    <row r="29" spans="1:3" ht="11.25">
      <c r="A29" s="15" t="s">
        <v>27</v>
      </c>
      <c r="B29" s="14">
        <f>SUM(B22,B26,B27,B28)-B20</f>
        <v>0</v>
      </c>
      <c r="C29" s="16"/>
    </row>
    <row r="30" spans="1:3" ht="11.25">
      <c r="A30" s="2"/>
      <c r="B30" s="4"/>
      <c r="C30" s="4"/>
    </row>
  </sheetData>
  <sheetProtection/>
  <protectedRanges>
    <protectedRange sqref="E16:IV16 E12:IV12 E14:IV14" name="Диапазон2"/>
    <protectedRange sqref="A26 A24 A16:B16 A14:B14 A12:B12" name="Диапазон2_2"/>
    <protectedRange sqref="B14 B12" name="Диапазон1_1"/>
    <protectedRange sqref="B15" name="Диапазон2_1_1"/>
    <protectedRange sqref="D16 D12 D14" name="Диапазон2_1"/>
  </protectedRanges>
  <mergeCells count="3">
    <mergeCell ref="A1:C1"/>
    <mergeCell ref="B2:C2"/>
    <mergeCell ref="D11:D18"/>
  </mergeCells>
  <conditionalFormatting sqref="D9:D10">
    <cfRule type="iconSet" priority="4" dxfId="3">
      <iconSet iconSet="3Symbols">
        <cfvo type="percent" val="0"/>
        <cfvo type="percent" val="33"/>
        <cfvo type="percent" val="67"/>
      </iconSet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15.125" style="0" customWidth="1"/>
    <col min="2" max="2" width="16.75390625" style="0" customWidth="1"/>
    <col min="3" max="3" width="15.00390625" style="0" customWidth="1"/>
    <col min="4" max="4" width="14.875" style="0" customWidth="1"/>
    <col min="5" max="5" width="15.125" style="0" customWidth="1"/>
    <col min="6" max="6" width="13.375" style="0" customWidth="1"/>
    <col min="7" max="7" width="18.625" style="0" customWidth="1"/>
    <col min="8" max="8" width="19.00390625" style="0" customWidth="1"/>
  </cols>
  <sheetData>
    <row r="2" spans="1:8" ht="12.75">
      <c r="A2" s="30" t="s">
        <v>51</v>
      </c>
      <c r="B2" s="51" t="s">
        <v>48</v>
      </c>
      <c r="C2" s="51"/>
      <c r="D2" s="51"/>
      <c r="E2" s="52" t="s">
        <v>47</v>
      </c>
      <c r="F2" s="53"/>
      <c r="G2" s="53"/>
      <c r="H2" s="36" t="s">
        <v>55</v>
      </c>
    </row>
    <row r="3" spans="1:8" ht="38.25" customHeight="1">
      <c r="A3" s="8" t="s">
        <v>35</v>
      </c>
      <c r="B3" s="37" t="s">
        <v>32</v>
      </c>
      <c r="C3" s="38" t="s">
        <v>63</v>
      </c>
      <c r="D3" s="39" t="s">
        <v>31</v>
      </c>
      <c r="E3" s="10" t="s">
        <v>25</v>
      </c>
      <c r="F3" s="12" t="s">
        <v>20</v>
      </c>
      <c r="G3" s="11" t="s">
        <v>38</v>
      </c>
      <c r="H3" s="40" t="s">
        <v>52</v>
      </c>
    </row>
    <row r="4" spans="1:8" ht="39" customHeight="1">
      <c r="A4" s="8" t="s">
        <v>36</v>
      </c>
      <c r="B4" s="37" t="s">
        <v>64</v>
      </c>
      <c r="C4" s="37" t="s">
        <v>65</v>
      </c>
      <c r="D4" s="37" t="s">
        <v>66</v>
      </c>
      <c r="E4" s="8" t="s">
        <v>67</v>
      </c>
      <c r="F4" s="8" t="s">
        <v>68</v>
      </c>
      <c r="G4" s="12" t="s">
        <v>39</v>
      </c>
      <c r="H4" s="40" t="s">
        <v>53</v>
      </c>
    </row>
    <row r="5" spans="1:8" ht="12.75">
      <c r="A5" s="8" t="s">
        <v>37</v>
      </c>
      <c r="B5" s="41">
        <f>информация!B4-(информация!B6+информация!B7)</f>
        <v>0</v>
      </c>
      <c r="C5" s="41">
        <f>информация!B6-SUM(информация!B11,информация!B16,информация!B17,информация!B18)</f>
        <v>0</v>
      </c>
      <c r="D5" s="41">
        <f>информация!B11-SUM(информация!B12,информация!B14,информация!B15)</f>
        <v>0</v>
      </c>
      <c r="E5" s="24">
        <f>информация!B20-SUM(информация!B22,информация!B26,информация!B27,информация!B28)</f>
        <v>0</v>
      </c>
      <c r="F5" s="24">
        <f>информация!B22-SUM(информация!B23,информация!B24,информация!B25)</f>
        <v>0</v>
      </c>
      <c r="G5" s="24">
        <f>информация!B23-статистика!D4</f>
        <v>0</v>
      </c>
      <c r="H5" s="42">
        <f>SUM(информация!B14,информация!B24)-статистика!D14</f>
        <v>0</v>
      </c>
    </row>
  </sheetData>
  <sheetProtection/>
  <mergeCells count="2">
    <mergeCell ref="B2:D2"/>
    <mergeCell ref="E2:G2"/>
  </mergeCells>
  <conditionalFormatting sqref="B5:F5">
    <cfRule type="cellIs" priority="4" dxfId="4" operator="greaterThan" stopIfTrue="1">
      <formula>0</formula>
    </cfRule>
  </conditionalFormatting>
  <conditionalFormatting sqref="G5">
    <cfRule type="cellIs" priority="3" dxfId="4" operator="greaterThan" stopIfTrue="1">
      <formula>0</formula>
    </cfRule>
  </conditionalFormatting>
  <conditionalFormatting sqref="H5">
    <cfRule type="cellIs" priority="2" dxfId="4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2016-09-16T06:25:40Z</cp:lastPrinted>
  <dcterms:created xsi:type="dcterms:W3CDTF">2005-09-27T05:55:30Z</dcterms:created>
  <dcterms:modified xsi:type="dcterms:W3CDTF">2017-09-14T08:18:49Z</dcterms:modified>
  <cp:category/>
  <cp:version/>
  <cp:contentType/>
  <cp:contentStatus/>
</cp:coreProperties>
</file>